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3035" windowHeight="8955" activeTab="1"/>
  </bookViews>
  <sheets>
    <sheet name="3. Rozpočet - standard na výšku" sheetId="1" r:id="rId1"/>
    <sheet name="Rekapitulace" sheetId="2" r:id="rId2"/>
  </sheets>
  <definedNames>
    <definedName name="_xlnm._FilterDatabase" localSheetId="0" hidden="1">'3. Rozpočet - standard na výšku'!$A$9:$G$59</definedName>
    <definedName name="_xlnm.Print_Titles" localSheetId="0">'3. Rozpočet - standard na výšku'!$8:$10</definedName>
  </definedNames>
  <calcPr calcId="144525"/>
</workbook>
</file>

<file path=xl/calcChain.xml><?xml version="1.0" encoding="utf-8"?>
<calcChain xmlns="http://schemas.openxmlformats.org/spreadsheetml/2006/main">
  <c r="G58" i="1" l="1"/>
  <c r="G57" i="1"/>
  <c r="G56" i="1"/>
  <c r="G55" i="1"/>
  <c r="G54" i="1"/>
  <c r="G53" i="1"/>
  <c r="G52" i="1"/>
  <c r="G51" i="1"/>
  <c r="G50" i="1"/>
  <c r="G49" i="1"/>
  <c r="G48" i="1" s="1"/>
  <c r="E16" i="2" s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G14" i="1"/>
  <c r="G13" i="1"/>
  <c r="G22" i="1" l="1"/>
  <c r="E14" i="2" s="1"/>
  <c r="G12" i="1"/>
  <c r="G16" i="1"/>
  <c r="E13" i="2" s="1"/>
  <c r="G36" i="1"/>
  <c r="E15" i="2" s="1"/>
  <c r="E12" i="2" l="1"/>
  <c r="G11" i="1"/>
  <c r="E11" i="2"/>
  <c r="E10" i="2" s="1"/>
  <c r="E17" i="2" s="1"/>
  <c r="G15" i="1"/>
  <c r="G59" i="1" s="1"/>
</calcChain>
</file>

<file path=xl/sharedStrings.xml><?xml version="1.0" encoding="utf-8"?>
<sst xmlns="http://schemas.openxmlformats.org/spreadsheetml/2006/main" count="193" uniqueCount="129">
  <si>
    <t xml:space="preserve">ROZPOČET  </t>
  </si>
  <si>
    <t>Objekt:   Vytápění</t>
  </si>
  <si>
    <t xml:space="preserve">JKSO:   </t>
  </si>
  <si>
    <t xml:space="preserve">EČO:   </t>
  </si>
  <si>
    <t>Objednatel:   ÚP ČR Příbram - kontaktní pracoviště Kutná Hora</t>
  </si>
  <si>
    <t xml:space="preserve">Zpracoval:   </t>
  </si>
  <si>
    <t xml:space="preserve">Zhotovitel:   </t>
  </si>
  <si>
    <t>P.Č.</t>
  </si>
  <si>
    <t>Kód položky</t>
  </si>
  <si>
    <t>Popis</t>
  </si>
  <si>
    <t>MJ</t>
  </si>
  <si>
    <t>Množství celkem</t>
  </si>
  <si>
    <t>1</t>
  </si>
  <si>
    <t>2</t>
  </si>
  <si>
    <t>3</t>
  </si>
  <si>
    <t>4</t>
  </si>
  <si>
    <t>5</t>
  </si>
  <si>
    <t>HSV</t>
  </si>
  <si>
    <t>Práce a dodávky HSV</t>
  </si>
  <si>
    <t>9</t>
  </si>
  <si>
    <t>Ostatní konstrukce a práce-bourání</t>
  </si>
  <si>
    <t>219900050</t>
  </si>
  <si>
    <t>Stavební přípomoci - prostupy, drážky v podlahách a těnách, vyspravení</t>
  </si>
  <si>
    <t>kpl</t>
  </si>
  <si>
    <t>735999999a</t>
  </si>
  <si>
    <t>Topná zkouška 24 hod</t>
  </si>
  <si>
    <t>PSV</t>
  </si>
  <si>
    <t>Práce a dodávky PSV</t>
  </si>
  <si>
    <t>713</t>
  </si>
  <si>
    <t>Izolace tepelné</t>
  </si>
  <si>
    <t>713463411</t>
  </si>
  <si>
    <t>Montáž izolace tepelné potrubí a ohybů návlekovými izolačními pouzdry</t>
  </si>
  <si>
    <t>m</t>
  </si>
  <si>
    <t>283770950</t>
  </si>
  <si>
    <t>izolace potrubí izolačními trubicemi 15 x 10 mm</t>
  </si>
  <si>
    <t>283771050</t>
  </si>
  <si>
    <t>izolace potrubí izolačními trubicemi 18 x 10 mm</t>
  </si>
  <si>
    <t>283771040</t>
  </si>
  <si>
    <t>izolace potrubí izolačními trubicemi 22 x 10 mm</t>
  </si>
  <si>
    <t>998713201</t>
  </si>
  <si>
    <t>Přesun hmot pro izolace tepelné v objektech v do 6 m</t>
  </si>
  <si>
    <t>%</t>
  </si>
  <si>
    <t>733</t>
  </si>
  <si>
    <t>Ústřední vytápění - potrubí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</si>
  <si>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</si>
  <si>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</si>
  <si>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</si>
  <si>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</si>
  <si>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</si>
  <si>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</si>
  <si>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196323751</t>
  </si>
  <si>
    <t>Tvarovky CU - kolena, T-kusy, šroubení, půloblouky obcházecí atd.</t>
  </si>
  <si>
    <t>Kpl</t>
  </si>
  <si>
    <t>551273230</t>
  </si>
  <si>
    <t>svorkové šroubení pr.15 mm/G 3/4, č. 3831-15.351</t>
  </si>
  <si>
    <t>KUS</t>
  </si>
  <si>
    <t>551273232</t>
  </si>
  <si>
    <t>svorkové šroubení pr.18 mm/G 3/4, č. 3831-18.351</t>
  </si>
  <si>
    <t>551273231</t>
  </si>
  <si>
    <t>opěrné pouzdro ke svorkovému šroubení pr.15 mm, č. 1300-15.170</t>
  </si>
  <si>
    <t>551273233</t>
  </si>
  <si>
    <t>opěrné pouzdro ke svorkovému šroubení pr.18 mm, č. 1300-18.170</t>
  </si>
  <si>
    <t>733224222</t>
  </si>
  <si>
    <t>Příplatek k potrubí měděnému za zhotovení přípojky z trubek měděných D 15x1</t>
  </si>
  <si>
    <t>kus</t>
  </si>
  <si>
    <t>733224223</t>
  </si>
  <si>
    <t>Příplatek k potrubí měděnému za zhotovení přípojky z trubek měděných D 18x1</t>
  </si>
  <si>
    <t>733291101</t>
  </si>
  <si>
    <t>Tlaková zkouška potrubí měděné do průměru 35</t>
  </si>
  <si>
    <t>998733101</t>
  </si>
  <si>
    <t>Přesun hmot pro rozvody potrubí v objektech v do 6 m</t>
  </si>
  <si>
    <t>t</t>
  </si>
  <si>
    <t>998733201</t>
  </si>
  <si>
    <t>734</t>
  </si>
  <si>
    <t>Ústřední vytápění - armatury</t>
  </si>
  <si>
    <t>734209102</t>
  </si>
  <si>
    <t>Montáž armatury závitové s jedním závitem G 3/8</t>
  </si>
  <si>
    <t>734209103</t>
  </si>
  <si>
    <t>Montáž armatury závitové s jedním závitem G 1/2</t>
  </si>
  <si>
    <t>551273236</t>
  </si>
  <si>
    <t>Kulový vypouštěcí ventil 1/2" R 608</t>
  </si>
  <si>
    <t>734209113</t>
  </si>
  <si>
    <t>Montáž armatura 2 závity G 1/2</t>
  </si>
  <si>
    <t>551273225</t>
  </si>
  <si>
    <t>Připoj. šroubení Vekolux N přímý (dvoutrubka) č. 0530-50.000</t>
  </si>
  <si>
    <t>551273242</t>
  </si>
  <si>
    <t>Krytka na Vekolux N č. 1360-50.553</t>
  </si>
  <si>
    <t>551273241</t>
  </si>
  <si>
    <t>termostatická hlavice typ ´DX´, obj.č.6700-00.500</t>
  </si>
  <si>
    <t>734209114</t>
  </si>
  <si>
    <t>Montáž armatury závitové s dvěma závity G 3/4</t>
  </si>
  <si>
    <t>551134140</t>
  </si>
  <si>
    <t>kohout kulový plnoprůtokový 3/4"</t>
  </si>
  <si>
    <t>998734101</t>
  </si>
  <si>
    <t>Přesun hmot pro armatury v objektech v do 6 m</t>
  </si>
  <si>
    <t>998734201</t>
  </si>
  <si>
    <t>735</t>
  </si>
  <si>
    <t>Ústřední vytápění - otopná tělesa</t>
  </si>
  <si>
    <t>735000912</t>
  </si>
  <si>
    <t>Vyregulování ventilů a kohoutů s termostatickým ovládáním</t>
  </si>
  <si>
    <t>735152491</t>
  </si>
  <si>
    <t>Otopné těleso panelové Ventil Kompakt typ 21 VKM výška/délka 900/400 mm</t>
  </si>
  <si>
    <t>735152495</t>
  </si>
  <si>
    <t>Otopné těleso panelové Ventil Kompakt typ 21 VKM výška/délka 900/800 mm</t>
  </si>
  <si>
    <t>735152621</t>
  </si>
  <si>
    <t>Otopné těleso panelové Ventil Kompakt typ 33 VKM výška/délka 300/1600 mm</t>
  </si>
  <si>
    <t>735152682</t>
  </si>
  <si>
    <t>Otopné těleso panelové Ventil Kompakt typ 33 VKM výška/délka 600/1800 mm</t>
  </si>
  <si>
    <t>735191905</t>
  </si>
  <si>
    <t>Odvzdušnění otopných těles</t>
  </si>
  <si>
    <t>735191910</t>
  </si>
  <si>
    <t>Napuštění vody do otopných těles</t>
  </si>
  <si>
    <t>m2</t>
  </si>
  <si>
    <t>735494811</t>
  </si>
  <si>
    <t>Vypuštění vody z otopných těles</t>
  </si>
  <si>
    <t>998735101</t>
  </si>
  <si>
    <t>Přesun hmot pro otopná tělesa v objektech v do 6 m</t>
  </si>
  <si>
    <t>998735201</t>
  </si>
  <si>
    <t>Celkem</t>
  </si>
  <si>
    <t>Cena jednotková</t>
  </si>
  <si>
    <t>Cena celkem</t>
  </si>
  <si>
    <t>6</t>
  </si>
  <si>
    <t>7</t>
  </si>
  <si>
    <t>REKAPITULACE ROZPOČTU</t>
  </si>
  <si>
    <t>Kód</t>
  </si>
  <si>
    <t>Dodávka</t>
  </si>
  <si>
    <t>Montáž</t>
  </si>
  <si>
    <t xml:space="preserve">Datum:   </t>
  </si>
  <si>
    <t>Stavba:   ÚP ČR - Čáslav - sloučení pracovišť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</si>
</sst>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;\-#,##0.00"/>
  </numFmts>
  <fonts count="10">
    <font>
      <sz val="8"/>
      <name val="MS Sans Serif"/>
      <charset val="1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i/>
      <sz val="8"/>
      <color indexed="12"/>
      <name val="Arial CE"/>
      <charset val="238"/>
    </font>
    <font>
      <b/>
      <u/>
      <sz val="8"/>
      <color indexed="10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</patternFill>
    </fill>
    <fill>
      <patternFill patternType="solid">
        <fgColor indexed="9"/>
      </patternFill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63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164" fontId="3" fillId="0" borderId="0" xfId="0" applyNumberFormat="1" applyFont="1" applyAlignment="1">
      <alignment horizontal="center"/>
      <protection locked="0"/>
    </xf>
    <xf numFmtId="0" fontId="3" fillId="0" borderId="0" xfId="0" applyFont="1" applyAlignment="1">
      <alignment horizontal="left" wrapText="1"/>
      <protection locked="0"/>
    </xf>
    <xf numFmtId="165" fontId="3" fillId="0" borderId="0" xfId="0" applyNumberFormat="1" applyFont="1" applyAlignment="1">
      <alignment horizontal="right"/>
      <protection locked="0"/>
    </xf>
    <xf numFmtId="166" fontId="3" fillId="0" borderId="0" xfId="0" applyNumberFormat="1" applyFont="1" applyAlignment="1">
      <alignment horizontal="right"/>
      <protection locked="0"/>
    </xf>
    <xf numFmtId="164" fontId="4" fillId="0" borderId="2" xfId="0" applyNumberFormat="1" applyFont="1" applyBorder="1" applyAlignment="1">
      <alignment horizontal="center"/>
      <protection locked="0"/>
    </xf>
    <xf numFmtId="0" fontId="4" fillId="0" borderId="3" xfId="0" applyFont="1" applyBorder="1" applyAlignment="1">
      <alignment horizontal="left" wrapText="1"/>
      <protection locked="0"/>
    </xf>
    <xf numFmtId="165" fontId="4" fillId="0" borderId="3" xfId="0" applyNumberFormat="1" applyFont="1" applyBorder="1" applyAlignment="1">
      <alignment horizontal="right"/>
      <protection locked="0"/>
    </xf>
    <xf numFmtId="166" fontId="4" fillId="0" borderId="3" xfId="0" applyNumberFormat="1" applyFont="1" applyBorder="1" applyAlignment="1">
      <alignment horizontal="right"/>
      <protection locked="0"/>
    </xf>
    <xf numFmtId="164" fontId="4" fillId="0" borderId="4" xfId="0" applyNumberFormat="1" applyFont="1" applyBorder="1" applyAlignment="1">
      <alignment horizontal="center"/>
      <protection locked="0"/>
    </xf>
    <xf numFmtId="0" fontId="4" fillId="0" borderId="5" xfId="0" applyFont="1" applyBorder="1" applyAlignment="1">
      <alignment horizontal="left" wrapText="1"/>
      <protection locked="0"/>
    </xf>
    <xf numFmtId="165" fontId="4" fillId="0" borderId="5" xfId="0" applyNumberFormat="1" applyFont="1" applyBorder="1" applyAlignment="1">
      <alignment horizontal="right"/>
      <protection locked="0"/>
    </xf>
    <xf numFmtId="166" fontId="4" fillId="0" borderId="5" xfId="0" applyNumberFormat="1" applyFont="1" applyBorder="1" applyAlignment="1">
      <alignment horizontal="right"/>
      <protection locked="0"/>
    </xf>
    <xf numFmtId="164" fontId="4" fillId="0" borderId="6" xfId="0" applyNumberFormat="1" applyFont="1" applyBorder="1" applyAlignment="1">
      <alignment horizontal="center"/>
      <protection locked="0"/>
    </xf>
    <xf numFmtId="0" fontId="4" fillId="0" borderId="7" xfId="0" applyFont="1" applyBorder="1" applyAlignment="1">
      <alignment horizontal="left" wrapText="1"/>
      <protection locked="0"/>
    </xf>
    <xf numFmtId="165" fontId="4" fillId="0" borderId="7" xfId="0" applyNumberFormat="1" applyFont="1" applyBorder="1" applyAlignment="1">
      <alignment horizontal="right"/>
      <protection locked="0"/>
    </xf>
    <xf numFmtId="166" fontId="4" fillId="0" borderId="7" xfId="0" applyNumberFormat="1" applyFont="1" applyBorder="1" applyAlignment="1">
      <alignment horizontal="right"/>
      <protection locked="0"/>
    </xf>
    <xf numFmtId="164" fontId="6" fillId="0" borderId="2" xfId="0" applyNumberFormat="1" applyFont="1" applyBorder="1" applyAlignment="1">
      <alignment horizontal="center"/>
      <protection locked="0"/>
    </xf>
    <xf numFmtId="0" fontId="6" fillId="0" borderId="3" xfId="0" applyFont="1" applyBorder="1" applyAlignment="1">
      <alignment horizontal="left" wrapText="1"/>
      <protection locked="0"/>
    </xf>
    <xf numFmtId="165" fontId="6" fillId="0" borderId="3" xfId="0" applyNumberFormat="1" applyFont="1" applyBorder="1" applyAlignment="1">
      <alignment horizontal="right"/>
      <protection locked="0"/>
    </xf>
    <xf numFmtId="166" fontId="6" fillId="0" borderId="3" xfId="0" applyNumberFormat="1" applyFont="1" applyBorder="1" applyAlignment="1">
      <alignment horizontal="right"/>
      <protection locked="0"/>
    </xf>
    <xf numFmtId="164" fontId="6" fillId="0" borderId="8" xfId="0" applyNumberFormat="1" applyFont="1" applyBorder="1" applyAlignment="1">
      <alignment horizontal="center"/>
      <protection locked="0"/>
    </xf>
    <xf numFmtId="0" fontId="6" fillId="0" borderId="9" xfId="0" applyFont="1" applyBorder="1" applyAlignment="1">
      <alignment horizontal="left" wrapText="1"/>
      <protection locked="0"/>
    </xf>
    <xf numFmtId="165" fontId="6" fillId="0" borderId="9" xfId="0" applyNumberFormat="1" applyFont="1" applyBorder="1" applyAlignment="1">
      <alignment horizontal="right"/>
      <protection locked="0"/>
    </xf>
    <xf numFmtId="166" fontId="6" fillId="0" borderId="9" xfId="0" applyNumberFormat="1" applyFont="1" applyBorder="1" applyAlignment="1">
      <alignment horizontal="right"/>
      <protection locked="0"/>
    </xf>
    <xf numFmtId="164" fontId="6" fillId="0" borderId="4" xfId="0" applyNumberFormat="1" applyFont="1" applyBorder="1" applyAlignment="1">
      <alignment horizontal="center"/>
      <protection locked="0"/>
    </xf>
    <xf numFmtId="0" fontId="6" fillId="0" borderId="5" xfId="0" applyFont="1" applyBorder="1" applyAlignment="1">
      <alignment horizontal="left" wrapText="1"/>
      <protection locked="0"/>
    </xf>
    <xf numFmtId="165" fontId="6" fillId="0" borderId="5" xfId="0" applyNumberFormat="1" applyFont="1" applyBorder="1" applyAlignment="1">
      <alignment horizontal="right"/>
      <protection locked="0"/>
    </xf>
    <xf numFmtId="166" fontId="6" fillId="0" borderId="5" xfId="0" applyNumberFormat="1" applyFont="1" applyBorder="1" applyAlignment="1">
      <alignment horizontal="right"/>
      <protection locked="0"/>
    </xf>
    <xf numFmtId="164" fontId="4" fillId="0" borderId="8" xfId="0" applyNumberFormat="1" applyFont="1" applyBorder="1" applyAlignment="1">
      <alignment horizontal="center"/>
      <protection locked="0"/>
    </xf>
    <xf numFmtId="0" fontId="4" fillId="0" borderId="9" xfId="0" applyFont="1" applyBorder="1" applyAlignment="1">
      <alignment horizontal="left" wrapText="1"/>
      <protection locked="0"/>
    </xf>
    <xf numFmtId="165" fontId="4" fillId="0" borderId="9" xfId="0" applyNumberFormat="1" applyFont="1" applyBorder="1" applyAlignment="1">
      <alignment horizontal="right"/>
      <protection locked="0"/>
    </xf>
    <xf numFmtId="166" fontId="4" fillId="0" borderId="9" xfId="0" applyNumberFormat="1" applyFont="1" applyBorder="1" applyAlignment="1">
      <alignment horizontal="right"/>
      <protection locked="0"/>
    </xf>
    <xf numFmtId="164" fontId="6" fillId="0" borderId="6" xfId="0" applyNumberFormat="1" applyFont="1" applyBorder="1" applyAlignment="1">
      <alignment horizontal="center"/>
      <protection locked="0"/>
    </xf>
    <xf numFmtId="0" fontId="6" fillId="0" borderId="7" xfId="0" applyFont="1" applyBorder="1" applyAlignment="1">
      <alignment horizontal="left" wrapText="1"/>
      <protection locked="0"/>
    </xf>
    <xf numFmtId="165" fontId="6" fillId="0" borderId="7" xfId="0" applyNumberFormat="1" applyFont="1" applyBorder="1" applyAlignment="1">
      <alignment horizontal="right"/>
      <protection locked="0"/>
    </xf>
    <xf numFmtId="166" fontId="6" fillId="0" borderId="7" xfId="0" applyNumberFormat="1" applyFont="1" applyBorder="1" applyAlignment="1">
      <alignment horizontal="right"/>
      <protection locked="0"/>
    </xf>
    <xf numFmtId="164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6" fontId="7" fillId="0" borderId="0" xfId="0" applyNumberFormat="1" applyFont="1" applyAlignment="1">
      <alignment horizontal="right"/>
      <protection locked="0"/>
    </xf>
    <xf numFmtId="166" fontId="3" fillId="5" borderId="0" xfId="0" applyNumberFormat="1" applyFont="1" applyFill="1" applyAlignment="1">
      <alignment horizontal="right"/>
      <protection locked="0"/>
    </xf>
    <xf numFmtId="166" fontId="3" fillId="6" borderId="0" xfId="0" applyNumberFormat="1" applyFont="1" applyFill="1" applyAlignment="1">
      <alignment horizontal="right"/>
      <protection locked="0"/>
    </xf>
    <xf numFmtId="166" fontId="7" fillId="4" borderId="0" xfId="0" applyNumberFormat="1" applyFont="1" applyFill="1" applyAlignment="1">
      <alignment horizontal="right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7" borderId="0" xfId="0" applyFont="1" applyFill="1" applyAlignment="1">
      <alignment horizontal="left" wrapText="1"/>
      <protection locked="0"/>
    </xf>
    <xf numFmtId="166" fontId="8" fillId="7" borderId="0" xfId="0" applyNumberFormat="1" applyFont="1" applyFill="1" applyAlignment="1">
      <alignment horizontal="right"/>
      <protection locked="0"/>
    </xf>
    <xf numFmtId="0" fontId="9" fillId="8" borderId="0" xfId="0" applyFont="1" applyFill="1" applyAlignment="1">
      <alignment horizontal="left" wrapText="1"/>
      <protection locked="0"/>
    </xf>
    <xf numFmtId="166" fontId="9" fillId="8" borderId="0" xfId="0" applyNumberFormat="1" applyFont="1" applyFill="1" applyAlignment="1">
      <alignment horizontal="right"/>
      <protection locked="0"/>
    </xf>
    <xf numFmtId="166" fontId="9" fillId="5" borderId="0" xfId="0" applyNumberFormat="1" applyFont="1" applyFill="1" applyAlignment="1">
      <alignment horizontal="right"/>
      <protection locked="0"/>
    </xf>
    <xf numFmtId="166" fontId="9" fillId="6" borderId="0" xfId="0" applyNumberFormat="1" applyFont="1" applyFill="1" applyAlignment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2" sqref="A2"/>
    </sheetView>
  </sheetViews>
  <sheetFormatPr defaultColWidth="10.5" defaultRowHeight="12" customHeight="1"/>
  <cols>
    <col min="1" max="1" width="3.83203125" style="2" customWidth="1"/>
    <col min="2" max="2" width="12" style="3" customWidth="1"/>
    <col min="3" max="3" width="49.83203125" style="3" customWidth="1"/>
    <col min="4" max="4" width="5.5" style="3" customWidth="1"/>
    <col min="5" max="5" width="11.33203125" style="4" customWidth="1"/>
    <col min="6" max="6" width="11.5" style="5" customWidth="1"/>
    <col min="7" max="7" width="13.83203125" style="5" customWidth="1"/>
    <col min="8" max="16384" width="10.5" style="1"/>
  </cols>
  <sheetData>
    <row r="1" spans="1:7" s="6" customFormat="1" ht="17.25" customHeight="1">
      <c r="A1" s="7" t="s">
        <v>0</v>
      </c>
      <c r="B1" s="8"/>
      <c r="C1" s="8"/>
      <c r="D1" s="8"/>
      <c r="E1" s="8"/>
      <c r="F1" s="8"/>
      <c r="G1" s="8"/>
    </row>
    <row r="2" spans="1:7" s="6" customFormat="1" ht="12.75" customHeight="1">
      <c r="A2" s="9" t="s">
        <v>128</v>
      </c>
      <c r="B2" s="8"/>
      <c r="C2" s="8"/>
      <c r="D2" s="8"/>
      <c r="E2" s="8"/>
      <c r="F2" s="8"/>
      <c r="G2" s="8"/>
    </row>
    <row r="3" spans="1:7" s="6" customFormat="1" ht="12.75" customHeight="1">
      <c r="A3" s="9" t="s">
        <v>1</v>
      </c>
      <c r="B3" s="8"/>
      <c r="C3" s="8"/>
      <c r="D3" s="8"/>
      <c r="E3" s="10" t="s">
        <v>2</v>
      </c>
      <c r="F3" s="8"/>
      <c r="G3" s="8"/>
    </row>
    <row r="4" spans="1:7" s="6" customFormat="1" ht="12.75" customHeight="1">
      <c r="A4" s="9"/>
      <c r="B4" s="8"/>
      <c r="C4" s="9"/>
      <c r="D4" s="8"/>
      <c r="E4" s="10" t="s">
        <v>3</v>
      </c>
      <c r="F4" s="8"/>
      <c r="G4" s="8"/>
    </row>
    <row r="5" spans="1:7" s="6" customFormat="1" ht="12.75" customHeight="1">
      <c r="A5" s="10" t="s">
        <v>4</v>
      </c>
      <c r="B5" s="8"/>
      <c r="C5" s="8"/>
      <c r="D5" s="8"/>
      <c r="E5" s="10" t="s">
        <v>5</v>
      </c>
      <c r="F5" s="8"/>
      <c r="G5" s="8"/>
    </row>
    <row r="6" spans="1:7" s="6" customFormat="1" ht="12.75" customHeight="1">
      <c r="A6" s="10" t="s">
        <v>6</v>
      </c>
      <c r="B6" s="8"/>
      <c r="C6" s="8"/>
      <c r="D6" s="8"/>
      <c r="E6" s="10" t="s">
        <v>127</v>
      </c>
      <c r="F6" s="8"/>
      <c r="G6" s="8"/>
    </row>
    <row r="7" spans="1:7" s="6" customFormat="1" ht="6" customHeight="1" thickBot="1">
      <c r="A7" s="8"/>
      <c r="B7" s="8"/>
      <c r="C7" s="8"/>
      <c r="D7" s="8"/>
      <c r="E7" s="8"/>
      <c r="F7" s="8"/>
      <c r="G7" s="8"/>
    </row>
    <row r="8" spans="1:7" s="6" customFormat="1" ht="28.5" customHeight="1" thickBot="1">
      <c r="A8" s="11" t="s">
        <v>7</v>
      </c>
      <c r="B8" s="11" t="s">
        <v>8</v>
      </c>
      <c r="C8" s="11" t="s">
        <v>9</v>
      </c>
      <c r="D8" s="11" t="s">
        <v>10</v>
      </c>
      <c r="E8" s="11" t="s">
        <v>11</v>
      </c>
      <c r="F8" s="11" t="s">
        <v>119</v>
      </c>
      <c r="G8" s="11" t="s">
        <v>120</v>
      </c>
    </row>
    <row r="9" spans="1:7" s="6" customFormat="1" ht="12.75" customHeight="1" thickBot="1">
      <c r="A9" s="11" t="s">
        <v>12</v>
      </c>
      <c r="B9" s="11" t="s">
        <v>13</v>
      </c>
      <c r="C9" s="11" t="s">
        <v>14</v>
      </c>
      <c r="D9" s="11" t="s">
        <v>15</v>
      </c>
      <c r="E9" s="11" t="s">
        <v>16</v>
      </c>
      <c r="F9" s="11" t="s">
        <v>121</v>
      </c>
      <c r="G9" s="11" t="s">
        <v>122</v>
      </c>
    </row>
    <row r="10" spans="1:7" s="6" customFormat="1" ht="9.75" customHeight="1">
      <c r="A10" s="12"/>
      <c r="B10" s="12"/>
      <c r="C10" s="12"/>
      <c r="D10" s="12"/>
      <c r="E10" s="12"/>
      <c r="F10" s="12"/>
      <c r="G10" s="12"/>
    </row>
    <row r="11" spans="1:7" s="6" customFormat="1" ht="21" customHeight="1">
      <c r="A11" s="13"/>
      <c r="B11" s="14" t="s">
        <v>17</v>
      </c>
      <c r="C11" s="14" t="s">
        <v>18</v>
      </c>
      <c r="D11" s="14"/>
      <c r="E11" s="15"/>
      <c r="F11" s="16"/>
      <c r="G11" s="54">
        <f>+G12</f>
        <v>0</v>
      </c>
    </row>
    <row r="12" spans="1:7" s="6" customFormat="1" ht="21" customHeight="1" thickBot="1">
      <c r="A12" s="13"/>
      <c r="B12" s="14" t="s">
        <v>19</v>
      </c>
      <c r="C12" s="14" t="s">
        <v>20</v>
      </c>
      <c r="D12" s="14"/>
      <c r="E12" s="15"/>
      <c r="F12" s="16"/>
      <c r="G12" s="54">
        <f>SUM(G13:G14)</f>
        <v>0</v>
      </c>
    </row>
    <row r="13" spans="1:7" s="6" customFormat="1" ht="24" customHeight="1">
      <c r="A13" s="17">
        <v>1</v>
      </c>
      <c r="B13" s="18" t="s">
        <v>21</v>
      </c>
      <c r="C13" s="18" t="s">
        <v>22</v>
      </c>
      <c r="D13" s="18" t="s">
        <v>23</v>
      </c>
      <c r="E13" s="19">
        <v>1</v>
      </c>
      <c r="F13" s="20"/>
      <c r="G13" s="20">
        <f>+E13*F13</f>
        <v>0</v>
      </c>
    </row>
    <row r="14" spans="1:7" s="6" customFormat="1" ht="13.5" customHeight="1" thickBot="1">
      <c r="A14" s="21">
        <v>2</v>
      </c>
      <c r="B14" s="22" t="s">
        <v>24</v>
      </c>
      <c r="C14" s="22" t="s">
        <v>25</v>
      </c>
      <c r="D14" s="22" t="s">
        <v>23</v>
      </c>
      <c r="E14" s="23">
        <v>1</v>
      </c>
      <c r="F14" s="24"/>
      <c r="G14" s="24">
        <f t="shared" ref="G14:G58" si="0">+E14*F14</f>
        <v>0</v>
      </c>
    </row>
    <row r="15" spans="1:7" s="6" customFormat="1" ht="21" customHeight="1">
      <c r="A15" s="13"/>
      <c r="B15" s="14" t="s">
        <v>26</v>
      </c>
      <c r="C15" s="14" t="s">
        <v>27</v>
      </c>
      <c r="D15" s="14"/>
      <c r="E15" s="15"/>
      <c r="F15" s="16"/>
      <c r="G15" s="53">
        <f>+G16+G22+G36+G48</f>
        <v>0</v>
      </c>
    </row>
    <row r="16" spans="1:7" s="6" customFormat="1" ht="21" customHeight="1" thickBot="1">
      <c r="A16" s="13"/>
      <c r="B16" s="14" t="s">
        <v>28</v>
      </c>
      <c r="C16" s="14" t="s">
        <v>29</v>
      </c>
      <c r="D16" s="14"/>
      <c r="E16" s="15"/>
      <c r="F16" s="16"/>
      <c r="G16" s="53">
        <f>SUM(G17:G21)</f>
        <v>0</v>
      </c>
    </row>
    <row r="17" spans="1:7" s="6" customFormat="1" ht="24" customHeight="1" thickBot="1">
      <c r="A17" s="25">
        <v>3</v>
      </c>
      <c r="B17" s="26" t="s">
        <v>30</v>
      </c>
      <c r="C17" s="26" t="s">
        <v>31</v>
      </c>
      <c r="D17" s="26" t="s">
        <v>32</v>
      </c>
      <c r="E17" s="27">
        <v>18</v>
      </c>
      <c r="F17" s="28"/>
      <c r="G17" s="28">
        <f t="shared" si="0"/>
        <v>0</v>
      </c>
    </row>
    <row r="18" spans="1:7" s="6" customFormat="1" ht="13.5" customHeight="1">
      <c r="A18" s="29">
        <v>4</v>
      </c>
      <c r="B18" s="30" t="s">
        <v>33</v>
      </c>
      <c r="C18" s="30" t="s">
        <v>34</v>
      </c>
      <c r="D18" s="30" t="s">
        <v>32</v>
      </c>
      <c r="E18" s="31">
        <v>2</v>
      </c>
      <c r="F18" s="32"/>
      <c r="G18" s="32">
        <f t="shared" si="0"/>
        <v>0</v>
      </c>
    </row>
    <row r="19" spans="1:7" s="6" customFormat="1" ht="13.5" customHeight="1">
      <c r="A19" s="33">
        <v>5</v>
      </c>
      <c r="B19" s="34" t="s">
        <v>35</v>
      </c>
      <c r="C19" s="34" t="s">
        <v>36</v>
      </c>
      <c r="D19" s="34" t="s">
        <v>32</v>
      </c>
      <c r="E19" s="35">
        <v>3</v>
      </c>
      <c r="F19" s="36"/>
      <c r="G19" s="36">
        <f t="shared" si="0"/>
        <v>0</v>
      </c>
    </row>
    <row r="20" spans="1:7" s="6" customFormat="1" ht="13.5" customHeight="1" thickBot="1">
      <c r="A20" s="37">
        <v>6</v>
      </c>
      <c r="B20" s="38" t="s">
        <v>37</v>
      </c>
      <c r="C20" s="38" t="s">
        <v>38</v>
      </c>
      <c r="D20" s="38" t="s">
        <v>32</v>
      </c>
      <c r="E20" s="39">
        <v>13</v>
      </c>
      <c r="F20" s="40"/>
      <c r="G20" s="40">
        <f t="shared" si="0"/>
        <v>0</v>
      </c>
    </row>
    <row r="21" spans="1:7" s="6" customFormat="1" ht="13.5" customHeight="1" thickBot="1">
      <c r="A21" s="25">
        <v>7</v>
      </c>
      <c r="B21" s="26" t="s">
        <v>39</v>
      </c>
      <c r="C21" s="26" t="s">
        <v>40</v>
      </c>
      <c r="D21" s="26" t="s">
        <v>41</v>
      </c>
      <c r="E21" s="27">
        <v>4.6559999999999997</v>
      </c>
      <c r="F21" s="28"/>
      <c r="G21" s="28">
        <f t="shared" si="0"/>
        <v>0</v>
      </c>
    </row>
    <row r="22" spans="1:7" s="6" customFormat="1" ht="21" customHeight="1" thickBot="1">
      <c r="A22" s="13"/>
      <c r="B22" s="14" t="s">
        <v>42</v>
      </c>
      <c r="C22" s="14" t="s">
        <v>43</v>
      </c>
      <c r="D22" s="14"/>
      <c r="E22" s="15"/>
      <c r="F22" s="16"/>
      <c r="G22" s="53">
        <f>SUM(G23:G35)</f>
        <v>0</v>
      </c>
    </row>
    <row r="23" spans="1:7" s="6" customFormat="1" ht="13.5" customHeight="1">
      <c r="A23" s="17">
        <v>8</v>
      </c>
      <c r="B23" s="18" t="s">
        <v>44</v>
      </c>
      <c r="C23" s="18" t="s">
        <v>45</v>
      </c>
      <c r="D23" s="18" t="s">
        <v>32</v>
      </c>
      <c r="E23" s="19">
        <v>11</v>
      </c>
      <c r="F23" s="20"/>
      <c r="G23" s="20">
        <f t="shared" si="0"/>
        <v>0</v>
      </c>
    </row>
    <row r="24" spans="1:7" s="6" customFormat="1" ht="13.5" customHeight="1">
      <c r="A24" s="41">
        <v>9</v>
      </c>
      <c r="B24" s="42" t="s">
        <v>46</v>
      </c>
      <c r="C24" s="42" t="s">
        <v>47</v>
      </c>
      <c r="D24" s="42" t="s">
        <v>32</v>
      </c>
      <c r="E24" s="43">
        <v>21</v>
      </c>
      <c r="F24" s="44"/>
      <c r="G24" s="44">
        <f t="shared" si="0"/>
        <v>0</v>
      </c>
    </row>
    <row r="25" spans="1:7" s="6" customFormat="1" ht="13.5" customHeight="1" thickBot="1">
      <c r="A25" s="21">
        <v>10</v>
      </c>
      <c r="B25" s="22" t="s">
        <v>48</v>
      </c>
      <c r="C25" s="22" t="s">
        <v>49</v>
      </c>
      <c r="D25" s="22" t="s">
        <v>32</v>
      </c>
      <c r="E25" s="23">
        <v>40</v>
      </c>
      <c r="F25" s="24"/>
      <c r="G25" s="24">
        <f t="shared" si="0"/>
        <v>0</v>
      </c>
    </row>
    <row r="26" spans="1:7" s="6" customFormat="1" ht="24" customHeight="1">
      <c r="A26" s="29">
        <v>11</v>
      </c>
      <c r="B26" s="30" t="s">
        <v>50</v>
      </c>
      <c r="C26" s="30" t="s">
        <v>51</v>
      </c>
      <c r="D26" s="30" t="s">
        <v>52</v>
      </c>
      <c r="E26" s="31">
        <v>1</v>
      </c>
      <c r="F26" s="32"/>
      <c r="G26" s="32">
        <f t="shared" si="0"/>
        <v>0</v>
      </c>
    </row>
    <row r="27" spans="1:7" s="6" customFormat="1" ht="13.5" customHeight="1">
      <c r="A27" s="33">
        <v>12</v>
      </c>
      <c r="B27" s="34" t="s">
        <v>53</v>
      </c>
      <c r="C27" s="34" t="s">
        <v>54</v>
      </c>
      <c r="D27" s="34" t="s">
        <v>55</v>
      </c>
      <c r="E27" s="35">
        <v>10</v>
      </c>
      <c r="F27" s="36"/>
      <c r="G27" s="36">
        <f t="shared" si="0"/>
        <v>0</v>
      </c>
    </row>
    <row r="28" spans="1:7" s="6" customFormat="1" ht="13.5" customHeight="1">
      <c r="A28" s="33">
        <v>13</v>
      </c>
      <c r="B28" s="34" t="s">
        <v>56</v>
      </c>
      <c r="C28" s="34" t="s">
        <v>57</v>
      </c>
      <c r="D28" s="34" t="s">
        <v>55</v>
      </c>
      <c r="E28" s="35">
        <v>2</v>
      </c>
      <c r="F28" s="36"/>
      <c r="G28" s="36">
        <f t="shared" si="0"/>
        <v>0</v>
      </c>
    </row>
    <row r="29" spans="1:7" s="6" customFormat="1" ht="24" customHeight="1">
      <c r="A29" s="33">
        <v>14</v>
      </c>
      <c r="B29" s="34" t="s">
        <v>58</v>
      </c>
      <c r="C29" s="34" t="s">
        <v>59</v>
      </c>
      <c r="D29" s="34" t="s">
        <v>55</v>
      </c>
      <c r="E29" s="35">
        <v>10</v>
      </c>
      <c r="F29" s="36"/>
      <c r="G29" s="36">
        <f t="shared" si="0"/>
        <v>0</v>
      </c>
    </row>
    <row r="30" spans="1:7" s="6" customFormat="1" ht="24" customHeight="1" thickBot="1">
      <c r="A30" s="37">
        <v>15</v>
      </c>
      <c r="B30" s="38" t="s">
        <v>60</v>
      </c>
      <c r="C30" s="38" t="s">
        <v>61</v>
      </c>
      <c r="D30" s="38" t="s">
        <v>55</v>
      </c>
      <c r="E30" s="39">
        <v>2</v>
      </c>
      <c r="F30" s="40"/>
      <c r="G30" s="40">
        <f t="shared" si="0"/>
        <v>0</v>
      </c>
    </row>
    <row r="31" spans="1:7" s="6" customFormat="1" ht="24" customHeight="1">
      <c r="A31" s="17">
        <v>16</v>
      </c>
      <c r="B31" s="18" t="s">
        <v>62</v>
      </c>
      <c r="C31" s="18" t="s">
        <v>63</v>
      </c>
      <c r="D31" s="18" t="s">
        <v>64</v>
      </c>
      <c r="E31" s="19">
        <v>10</v>
      </c>
      <c r="F31" s="20"/>
      <c r="G31" s="20">
        <f t="shared" si="0"/>
        <v>0</v>
      </c>
    </row>
    <row r="32" spans="1:7" s="6" customFormat="1" ht="24" customHeight="1">
      <c r="A32" s="41">
        <v>17</v>
      </c>
      <c r="B32" s="42" t="s">
        <v>65</v>
      </c>
      <c r="C32" s="42" t="s">
        <v>66</v>
      </c>
      <c r="D32" s="42" t="s">
        <v>64</v>
      </c>
      <c r="E32" s="43">
        <v>2</v>
      </c>
      <c r="F32" s="44"/>
      <c r="G32" s="44">
        <f t="shared" si="0"/>
        <v>0</v>
      </c>
    </row>
    <row r="33" spans="1:7" s="6" customFormat="1" ht="13.5" customHeight="1">
      <c r="A33" s="41">
        <v>18</v>
      </c>
      <c r="B33" s="42" t="s">
        <v>67</v>
      </c>
      <c r="C33" s="42" t="s">
        <v>68</v>
      </c>
      <c r="D33" s="42" t="s">
        <v>32</v>
      </c>
      <c r="E33" s="43">
        <v>72</v>
      </c>
      <c r="F33" s="44"/>
      <c r="G33" s="44">
        <f t="shared" si="0"/>
        <v>0</v>
      </c>
    </row>
    <row r="34" spans="1:7" s="6" customFormat="1" ht="13.5" customHeight="1">
      <c r="A34" s="41">
        <v>19</v>
      </c>
      <c r="B34" s="42" t="s">
        <v>69</v>
      </c>
      <c r="C34" s="42" t="s">
        <v>70</v>
      </c>
      <c r="D34" s="42" t="s">
        <v>71</v>
      </c>
      <c r="E34" s="43">
        <v>0.17399999999999999</v>
      </c>
      <c r="F34" s="44"/>
      <c r="G34" s="44">
        <f t="shared" si="0"/>
        <v>0</v>
      </c>
    </row>
    <row r="35" spans="1:7" s="6" customFormat="1" ht="13.5" customHeight="1" thickBot="1">
      <c r="A35" s="21">
        <v>20</v>
      </c>
      <c r="B35" s="22" t="s">
        <v>72</v>
      </c>
      <c r="C35" s="22" t="s">
        <v>70</v>
      </c>
      <c r="D35" s="22" t="s">
        <v>41</v>
      </c>
      <c r="E35" s="23">
        <v>332.41399999999999</v>
      </c>
      <c r="F35" s="24"/>
      <c r="G35" s="24">
        <f t="shared" si="0"/>
        <v>0</v>
      </c>
    </row>
    <row r="36" spans="1:7" s="6" customFormat="1" ht="21" customHeight="1" thickBot="1">
      <c r="A36" s="13"/>
      <c r="B36" s="14" t="s">
        <v>73</v>
      </c>
      <c r="C36" s="14" t="s">
        <v>74</v>
      </c>
      <c r="D36" s="14"/>
      <c r="E36" s="15"/>
      <c r="F36" s="16"/>
      <c r="G36" s="53">
        <f>SUM(G37:G47)</f>
        <v>0</v>
      </c>
    </row>
    <row r="37" spans="1:7" s="6" customFormat="1" ht="13.5" customHeight="1">
      <c r="A37" s="17">
        <v>21</v>
      </c>
      <c r="B37" s="18" t="s">
        <v>75</v>
      </c>
      <c r="C37" s="18" t="s">
        <v>76</v>
      </c>
      <c r="D37" s="18" t="s">
        <v>64</v>
      </c>
      <c r="E37" s="19">
        <v>6</v>
      </c>
      <c r="F37" s="20"/>
      <c r="G37" s="20">
        <f t="shared" si="0"/>
        <v>0</v>
      </c>
    </row>
    <row r="38" spans="1:7" s="6" customFormat="1" ht="13.5" customHeight="1" thickBot="1">
      <c r="A38" s="21">
        <v>22</v>
      </c>
      <c r="B38" s="22" t="s">
        <v>77</v>
      </c>
      <c r="C38" s="22" t="s">
        <v>78</v>
      </c>
      <c r="D38" s="22" t="s">
        <v>64</v>
      </c>
      <c r="E38" s="23">
        <v>2</v>
      </c>
      <c r="F38" s="24"/>
      <c r="G38" s="24">
        <f t="shared" si="0"/>
        <v>0</v>
      </c>
    </row>
    <row r="39" spans="1:7" s="6" customFormat="1" ht="13.5" customHeight="1" thickBot="1">
      <c r="A39" s="45">
        <v>23</v>
      </c>
      <c r="B39" s="46" t="s">
        <v>79</v>
      </c>
      <c r="C39" s="46" t="s">
        <v>80</v>
      </c>
      <c r="D39" s="46" t="s">
        <v>55</v>
      </c>
      <c r="E39" s="47">
        <v>2</v>
      </c>
      <c r="F39" s="48"/>
      <c r="G39" s="48">
        <f t="shared" si="0"/>
        <v>0</v>
      </c>
    </row>
    <row r="40" spans="1:7" s="6" customFormat="1" ht="13.5" customHeight="1" thickBot="1">
      <c r="A40" s="25">
        <v>24</v>
      </c>
      <c r="B40" s="26" t="s">
        <v>81</v>
      </c>
      <c r="C40" s="26" t="s">
        <v>82</v>
      </c>
      <c r="D40" s="26" t="s">
        <v>64</v>
      </c>
      <c r="E40" s="27">
        <v>12</v>
      </c>
      <c r="F40" s="28"/>
      <c r="G40" s="28">
        <f t="shared" si="0"/>
        <v>0</v>
      </c>
    </row>
    <row r="41" spans="1:7" s="6" customFormat="1" ht="24" customHeight="1">
      <c r="A41" s="29">
        <v>25</v>
      </c>
      <c r="B41" s="30" t="s">
        <v>83</v>
      </c>
      <c r="C41" s="30" t="s">
        <v>84</v>
      </c>
      <c r="D41" s="30" t="s">
        <v>55</v>
      </c>
      <c r="E41" s="31">
        <v>6</v>
      </c>
      <c r="F41" s="32"/>
      <c r="G41" s="32">
        <f t="shared" si="0"/>
        <v>0</v>
      </c>
    </row>
    <row r="42" spans="1:7" s="6" customFormat="1" ht="13.5" customHeight="1">
      <c r="A42" s="33">
        <v>26</v>
      </c>
      <c r="B42" s="34" t="s">
        <v>85</v>
      </c>
      <c r="C42" s="34" t="s">
        <v>86</v>
      </c>
      <c r="D42" s="34" t="s">
        <v>55</v>
      </c>
      <c r="E42" s="35">
        <v>6</v>
      </c>
      <c r="F42" s="36"/>
      <c r="G42" s="36">
        <f t="shared" si="0"/>
        <v>0</v>
      </c>
    </row>
    <row r="43" spans="1:7" s="6" customFormat="1" ht="13.5" customHeight="1" thickBot="1">
      <c r="A43" s="37">
        <v>27</v>
      </c>
      <c r="B43" s="38" t="s">
        <v>87</v>
      </c>
      <c r="C43" s="38" t="s">
        <v>88</v>
      </c>
      <c r="D43" s="38" t="s">
        <v>55</v>
      </c>
      <c r="E43" s="39">
        <v>6</v>
      </c>
      <c r="F43" s="40"/>
      <c r="G43" s="40">
        <f t="shared" si="0"/>
        <v>0</v>
      </c>
    </row>
    <row r="44" spans="1:7" s="6" customFormat="1" ht="13.5" customHeight="1" thickBot="1">
      <c r="A44" s="25">
        <v>28</v>
      </c>
      <c r="B44" s="26" t="s">
        <v>89</v>
      </c>
      <c r="C44" s="26" t="s">
        <v>90</v>
      </c>
      <c r="D44" s="26" t="s">
        <v>64</v>
      </c>
      <c r="E44" s="27">
        <v>2</v>
      </c>
      <c r="F44" s="28"/>
      <c r="G44" s="28">
        <f t="shared" si="0"/>
        <v>0</v>
      </c>
    </row>
    <row r="45" spans="1:7" s="6" customFormat="1" ht="13.5" customHeight="1" thickBot="1">
      <c r="A45" s="45">
        <v>29</v>
      </c>
      <c r="B45" s="46" t="s">
        <v>91</v>
      </c>
      <c r="C45" s="46" t="s">
        <v>92</v>
      </c>
      <c r="D45" s="46" t="s">
        <v>55</v>
      </c>
      <c r="E45" s="47">
        <v>2</v>
      </c>
      <c r="F45" s="48"/>
      <c r="G45" s="48">
        <f t="shared" si="0"/>
        <v>0</v>
      </c>
    </row>
    <row r="46" spans="1:7" s="6" customFormat="1" ht="13.5" customHeight="1">
      <c r="A46" s="17">
        <v>30</v>
      </c>
      <c r="B46" s="18" t="s">
        <v>93</v>
      </c>
      <c r="C46" s="18" t="s">
        <v>94</v>
      </c>
      <c r="D46" s="18" t="s">
        <v>71</v>
      </c>
      <c r="E46" s="19">
        <v>5.0000000000000001E-3</v>
      </c>
      <c r="F46" s="20"/>
      <c r="G46" s="20">
        <f t="shared" si="0"/>
        <v>0</v>
      </c>
    </row>
    <row r="47" spans="1:7" s="6" customFormat="1" ht="13.5" customHeight="1" thickBot="1">
      <c r="A47" s="21">
        <v>31</v>
      </c>
      <c r="B47" s="22" t="s">
        <v>95</v>
      </c>
      <c r="C47" s="22" t="s">
        <v>94</v>
      </c>
      <c r="D47" s="22" t="s">
        <v>41</v>
      </c>
      <c r="E47" s="23">
        <v>67.23</v>
      </c>
      <c r="F47" s="24"/>
      <c r="G47" s="24">
        <f t="shared" si="0"/>
        <v>0</v>
      </c>
    </row>
    <row r="48" spans="1:7" s="6" customFormat="1" ht="21" customHeight="1" thickBot="1">
      <c r="A48" s="13"/>
      <c r="B48" s="14" t="s">
        <v>96</v>
      </c>
      <c r="C48" s="14" t="s">
        <v>97</v>
      </c>
      <c r="D48" s="14"/>
      <c r="E48" s="15"/>
      <c r="F48" s="16"/>
      <c r="G48" s="53">
        <f>SUM(G49:G58)</f>
        <v>0</v>
      </c>
    </row>
    <row r="49" spans="1:7" s="6" customFormat="1" ht="13.5" customHeight="1">
      <c r="A49" s="17">
        <v>32</v>
      </c>
      <c r="B49" s="18" t="s">
        <v>98</v>
      </c>
      <c r="C49" s="18" t="s">
        <v>99</v>
      </c>
      <c r="D49" s="18" t="s">
        <v>64</v>
      </c>
      <c r="E49" s="19">
        <v>16</v>
      </c>
      <c r="F49" s="20"/>
      <c r="G49" s="20">
        <f t="shared" si="0"/>
        <v>0</v>
      </c>
    </row>
    <row r="50" spans="1:7" s="6" customFormat="1" ht="24" customHeight="1">
      <c r="A50" s="41">
        <v>33</v>
      </c>
      <c r="B50" s="42" t="s">
        <v>100</v>
      </c>
      <c r="C50" s="42" t="s">
        <v>101</v>
      </c>
      <c r="D50" s="42" t="s">
        <v>64</v>
      </c>
      <c r="E50" s="43">
        <v>2</v>
      </c>
      <c r="F50" s="44"/>
      <c r="G50" s="44">
        <f t="shared" si="0"/>
        <v>0</v>
      </c>
    </row>
    <row r="51" spans="1:7" s="6" customFormat="1" ht="24" customHeight="1">
      <c r="A51" s="41">
        <v>34</v>
      </c>
      <c r="B51" s="42" t="s">
        <v>102</v>
      </c>
      <c r="C51" s="42" t="s">
        <v>103</v>
      </c>
      <c r="D51" s="42" t="s">
        <v>64</v>
      </c>
      <c r="E51" s="43">
        <v>1</v>
      </c>
      <c r="F51" s="44"/>
      <c r="G51" s="44">
        <f t="shared" si="0"/>
        <v>0</v>
      </c>
    </row>
    <row r="52" spans="1:7" s="6" customFormat="1" ht="24" customHeight="1">
      <c r="A52" s="41">
        <v>35</v>
      </c>
      <c r="B52" s="42" t="s">
        <v>104</v>
      </c>
      <c r="C52" s="42" t="s">
        <v>105</v>
      </c>
      <c r="D52" s="42" t="s">
        <v>64</v>
      </c>
      <c r="E52" s="43">
        <v>2</v>
      </c>
      <c r="F52" s="44"/>
      <c r="G52" s="44">
        <f t="shared" si="0"/>
        <v>0</v>
      </c>
    </row>
    <row r="53" spans="1:7" s="6" customFormat="1" ht="24" customHeight="1">
      <c r="A53" s="41">
        <v>36</v>
      </c>
      <c r="B53" s="42" t="s">
        <v>106</v>
      </c>
      <c r="C53" s="42" t="s">
        <v>107</v>
      </c>
      <c r="D53" s="42" t="s">
        <v>64</v>
      </c>
      <c r="E53" s="43">
        <v>1</v>
      </c>
      <c r="F53" s="44"/>
      <c r="G53" s="44">
        <f t="shared" si="0"/>
        <v>0</v>
      </c>
    </row>
    <row r="54" spans="1:7" s="6" customFormat="1" ht="13.5" customHeight="1">
      <c r="A54" s="41">
        <v>37</v>
      </c>
      <c r="B54" s="42" t="s">
        <v>108</v>
      </c>
      <c r="C54" s="42" t="s">
        <v>109</v>
      </c>
      <c r="D54" s="42" t="s">
        <v>64</v>
      </c>
      <c r="E54" s="43">
        <v>16</v>
      </c>
      <c r="F54" s="44"/>
      <c r="G54" s="44">
        <f t="shared" si="0"/>
        <v>0</v>
      </c>
    </row>
    <row r="55" spans="1:7" s="6" customFormat="1" ht="13.5" customHeight="1">
      <c r="A55" s="41">
        <v>38</v>
      </c>
      <c r="B55" s="42" t="s">
        <v>110</v>
      </c>
      <c r="C55" s="42" t="s">
        <v>111</v>
      </c>
      <c r="D55" s="42" t="s">
        <v>112</v>
      </c>
      <c r="E55" s="43">
        <v>75</v>
      </c>
      <c r="F55" s="44"/>
      <c r="G55" s="44">
        <f t="shared" si="0"/>
        <v>0</v>
      </c>
    </row>
    <row r="56" spans="1:7" s="6" customFormat="1" ht="13.5" customHeight="1">
      <c r="A56" s="41">
        <v>39</v>
      </c>
      <c r="B56" s="42" t="s">
        <v>113</v>
      </c>
      <c r="C56" s="42" t="s">
        <v>114</v>
      </c>
      <c r="D56" s="42" t="s">
        <v>112</v>
      </c>
      <c r="E56" s="43">
        <v>50</v>
      </c>
      <c r="F56" s="44"/>
      <c r="G56" s="44">
        <f t="shared" si="0"/>
        <v>0</v>
      </c>
    </row>
    <row r="57" spans="1:7" s="6" customFormat="1" ht="13.5" customHeight="1">
      <c r="A57" s="41">
        <v>40</v>
      </c>
      <c r="B57" s="42" t="s">
        <v>115</v>
      </c>
      <c r="C57" s="42" t="s">
        <v>116</v>
      </c>
      <c r="D57" s="42" t="s">
        <v>71</v>
      </c>
      <c r="E57" s="43">
        <v>0.27500000000000002</v>
      </c>
      <c r="F57" s="44"/>
      <c r="G57" s="44">
        <f t="shared" si="0"/>
        <v>0</v>
      </c>
    </row>
    <row r="58" spans="1:7" s="6" customFormat="1" ht="13.5" customHeight="1" thickBot="1">
      <c r="A58" s="21">
        <v>41</v>
      </c>
      <c r="B58" s="22" t="s">
        <v>117</v>
      </c>
      <c r="C58" s="22" t="s">
        <v>116</v>
      </c>
      <c r="D58" s="22" t="s">
        <v>41</v>
      </c>
      <c r="E58" s="23">
        <v>349.31099999999998</v>
      </c>
      <c r="F58" s="24"/>
      <c r="G58" s="24">
        <f t="shared" si="0"/>
        <v>0</v>
      </c>
    </row>
    <row r="59" spans="1:7" s="6" customFormat="1" ht="21" customHeight="1">
      <c r="A59" s="49"/>
      <c r="B59" s="50"/>
      <c r="C59" s="50" t="s">
        <v>118</v>
      </c>
      <c r="D59" s="50"/>
      <c r="E59" s="51"/>
      <c r="F59" s="52"/>
      <c r="G59" s="55">
        <f>+G11+G15</f>
        <v>0</v>
      </c>
    </row>
  </sheetData>
  <autoFilter ref="A9:G59"/>
  <phoneticPr fontId="0" type="noConversion"/>
  <pageMargins left="0.39370079040527345" right="0.39370079040527345" top="0.7874015808105469" bottom="0.7874015808105469" header="0" footer="0"/>
  <pageSetup paperSize="9" fitToHeight="100" orientation="portrait" verticalDpi="0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38" sqref="B38"/>
    </sheetView>
  </sheetViews>
  <sheetFormatPr defaultColWidth="10.6640625" defaultRowHeight="10.5"/>
  <cols>
    <col min="1" max="1" width="14.1640625" style="6" customWidth="1"/>
    <col min="2" max="2" width="41.6640625" style="6" customWidth="1"/>
    <col min="3" max="3" width="15.33203125" style="6" customWidth="1"/>
    <col min="4" max="4" width="17.1640625" style="6" customWidth="1"/>
    <col min="5" max="5" width="16.33203125" style="6" customWidth="1"/>
    <col min="6" max="16384" width="10.6640625" style="1"/>
  </cols>
  <sheetData>
    <row r="1" spans="1:5" s="6" customFormat="1" ht="18">
      <c r="A1" s="7" t="s">
        <v>123</v>
      </c>
      <c r="B1" s="8"/>
      <c r="C1" s="8"/>
      <c r="D1" s="8"/>
      <c r="E1" s="8"/>
    </row>
    <row r="2" spans="1:5" s="6" customFormat="1" ht="11.25">
      <c r="A2" s="9" t="s">
        <v>128</v>
      </c>
      <c r="B2" s="10"/>
      <c r="C2" s="10"/>
      <c r="D2" s="8"/>
      <c r="E2" s="8"/>
    </row>
    <row r="3" spans="1:5" s="6" customFormat="1" ht="11.25">
      <c r="A3" s="9" t="s">
        <v>1</v>
      </c>
      <c r="B3" s="10"/>
      <c r="C3" s="10" t="s">
        <v>4</v>
      </c>
      <c r="D3" s="8"/>
      <c r="E3" s="8"/>
    </row>
    <row r="4" spans="1:5" s="6" customFormat="1" ht="11.25">
      <c r="A4" s="9"/>
      <c r="B4" s="9"/>
      <c r="C4" s="10" t="s">
        <v>6</v>
      </c>
      <c r="D4" s="8"/>
      <c r="E4" s="8"/>
    </row>
    <row r="5" spans="1:5" s="6" customFormat="1" ht="11.25">
      <c r="A5" s="10" t="s">
        <v>2</v>
      </c>
      <c r="B5" s="10"/>
      <c r="C5" s="10" t="s">
        <v>127</v>
      </c>
      <c r="D5" s="8"/>
      <c r="E5" s="8"/>
    </row>
    <row r="6" spans="1:5" s="6" customFormat="1" ht="11.25" thickBot="1">
      <c r="A6" s="8"/>
      <c r="B6" s="8"/>
      <c r="C6" s="8"/>
      <c r="D6" s="8"/>
      <c r="E6" s="8"/>
    </row>
    <row r="7" spans="1:5" s="6" customFormat="1" ht="22.5" customHeight="1" thickBot="1">
      <c r="A7" s="56" t="s">
        <v>124</v>
      </c>
      <c r="B7" s="56" t="s">
        <v>9</v>
      </c>
      <c r="C7" s="56" t="s">
        <v>125</v>
      </c>
      <c r="D7" s="56" t="s">
        <v>126</v>
      </c>
      <c r="E7" s="56" t="s">
        <v>120</v>
      </c>
    </row>
    <row r="8" spans="1:5" s="6" customFormat="1" ht="12" thickBot="1">
      <c r="A8" s="56" t="s">
        <v>12</v>
      </c>
      <c r="B8" s="56" t="s">
        <v>13</v>
      </c>
      <c r="C8" s="56" t="s">
        <v>14</v>
      </c>
      <c r="D8" s="56" t="s">
        <v>15</v>
      </c>
      <c r="E8" s="56" t="s">
        <v>16</v>
      </c>
    </row>
    <row r="9" spans="1:5" s="6" customFormat="1">
      <c r="A9" s="12"/>
      <c r="B9" s="12"/>
      <c r="C9" s="12"/>
      <c r="D9" s="12"/>
      <c r="E9" s="12"/>
    </row>
    <row r="10" spans="1:5" s="6" customFormat="1" ht="15">
      <c r="A10" s="57" t="s">
        <v>17</v>
      </c>
      <c r="B10" s="57" t="s">
        <v>18</v>
      </c>
      <c r="C10" s="58"/>
      <c r="D10" s="58"/>
      <c r="E10" s="58">
        <f>+E11</f>
        <v>0</v>
      </c>
    </row>
    <row r="11" spans="1:5" s="6" customFormat="1" ht="12.75">
      <c r="A11" s="59" t="s">
        <v>19</v>
      </c>
      <c r="B11" s="59" t="s">
        <v>20</v>
      </c>
      <c r="C11" s="60"/>
      <c r="D11" s="60"/>
      <c r="E11" s="62">
        <f>+'3. Rozpočet - standard na výšku'!G12</f>
        <v>0</v>
      </c>
    </row>
    <row r="12" spans="1:5" s="6" customFormat="1" ht="15">
      <c r="A12" s="57" t="s">
        <v>26</v>
      </c>
      <c r="B12" s="57" t="s">
        <v>27</v>
      </c>
      <c r="C12" s="58"/>
      <c r="D12" s="58"/>
      <c r="E12" s="58">
        <f>+E13+E14+E15+E16</f>
        <v>0</v>
      </c>
    </row>
    <row r="13" spans="1:5" s="6" customFormat="1" ht="12.75">
      <c r="A13" s="59" t="s">
        <v>28</v>
      </c>
      <c r="B13" s="59" t="s">
        <v>29</v>
      </c>
      <c r="C13" s="60"/>
      <c r="D13" s="60"/>
      <c r="E13" s="61">
        <f>+'3. Rozpočet - standard na výšku'!G16</f>
        <v>0</v>
      </c>
    </row>
    <row r="14" spans="1:5" s="6" customFormat="1" ht="12.75">
      <c r="A14" s="59" t="s">
        <v>42</v>
      </c>
      <c r="B14" s="59" t="s">
        <v>43</v>
      </c>
      <c r="C14" s="60"/>
      <c r="D14" s="60"/>
      <c r="E14" s="61">
        <f>+'3. Rozpočet - standard na výšku'!G22</f>
        <v>0</v>
      </c>
    </row>
    <row r="15" spans="1:5" s="6" customFormat="1" ht="12.75">
      <c r="A15" s="59" t="s">
        <v>73</v>
      </c>
      <c r="B15" s="59" t="s">
        <v>74</v>
      </c>
      <c r="C15" s="60"/>
      <c r="D15" s="60"/>
      <c r="E15" s="61">
        <f>+'3. Rozpočet - standard na výšku'!G36</f>
        <v>0</v>
      </c>
    </row>
    <row r="16" spans="1:5" s="6" customFormat="1" ht="12.75">
      <c r="A16" s="59" t="s">
        <v>96</v>
      </c>
      <c r="B16" s="59" t="s">
        <v>97</v>
      </c>
      <c r="C16" s="60"/>
      <c r="D16" s="60"/>
      <c r="E16" s="61">
        <f>+'3. Rozpočet - standard na výšku'!G48</f>
        <v>0</v>
      </c>
    </row>
    <row r="17" spans="1:5" s="6" customFormat="1" ht="11.25">
      <c r="A17" s="50"/>
      <c r="B17" s="50" t="s">
        <v>118</v>
      </c>
      <c r="C17" s="52"/>
      <c r="D17" s="52"/>
      <c r="E17" s="55">
        <f>+E10+E12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3. Rozpočet - standard na výšku</vt:lpstr>
      <vt:lpstr>Rekapitulace</vt:lpstr>
      <vt:lpstr>'3. Rozpočet - standard na výšku'!Názvy_tisku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Jiří (KH)</dc:creator>
  <cp:lastModifiedBy>RuzickovaE</cp:lastModifiedBy>
  <dcterms:created xsi:type="dcterms:W3CDTF">2013-03-01T13:46:35Z</dcterms:created>
  <dcterms:modified xsi:type="dcterms:W3CDTF">2013-03-05T07:24:49Z</dcterms:modified>
</cp:coreProperties>
</file>